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Huvudaro_N" sheetId="1" r:id="rId1"/>
    <sheet name="Huvudaro_P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Susanna Minnhagen</author>
  </authors>
  <commentList>
    <comment ref="B4" authorId="0">
      <text>
        <r>
          <rPr>
            <b/>
            <sz val="9"/>
            <rFont val="Tahoma"/>
            <family val="2"/>
          </rPr>
          <t>Susanna Minnhagen:</t>
        </r>
        <r>
          <rPr>
            <sz val="9"/>
            <rFont val="Tahoma"/>
            <family val="2"/>
          </rPr>
          <t xml:space="preserve">
Totalt utsläpp från alla källor bakgrund + antropogent efter retention, dvs det som nå havet</t>
        </r>
      </text>
    </comment>
    <comment ref="A12" authorId="0">
      <text>
        <r>
          <rPr>
            <b/>
            <sz val="9"/>
            <rFont val="Tahoma"/>
            <family val="2"/>
          </rPr>
          <t>Susanna Minnhagen:</t>
        </r>
        <r>
          <rPr>
            <sz val="9"/>
            <rFont val="Tahoma"/>
            <family val="2"/>
          </rPr>
          <t xml:space="preserve">
Totalt utsläpp till havet, dvs netto från alla källor tillsammans, från avrinningsområden i Kalmar kommun</t>
        </r>
      </text>
    </comment>
  </commentList>
</comments>
</file>

<file path=xl/comments2.xml><?xml version="1.0" encoding="utf-8"?>
<comments xmlns="http://schemas.openxmlformats.org/spreadsheetml/2006/main">
  <authors>
    <author>Susanna Minnhagen</author>
  </authors>
  <commentList>
    <comment ref="B4" authorId="0">
      <text>
        <r>
          <rPr>
            <b/>
            <sz val="9"/>
            <rFont val="Tahoma"/>
            <family val="2"/>
          </rPr>
          <t>Susanna Minnhagen:</t>
        </r>
        <r>
          <rPr>
            <sz val="9"/>
            <rFont val="Tahoma"/>
            <family val="2"/>
          </rPr>
          <t xml:space="preserve">
Totalt utsläpp från alla källor bakgrund + antropogent efter retention, dvs det som nå havet</t>
        </r>
      </text>
    </comment>
    <comment ref="E4" authorId="0">
      <text>
        <r>
          <rPr>
            <b/>
            <sz val="9"/>
            <rFont val="Tahoma"/>
            <family val="0"/>
          </rPr>
          <t>Susanna Minnhagen:</t>
        </r>
        <r>
          <rPr>
            <sz val="9"/>
            <rFont val="Tahoma"/>
            <family val="0"/>
          </rPr>
          <t xml:space="preserve">
Kommunalt avloppsreningsverk</t>
        </r>
      </text>
    </comment>
    <comment ref="W4" authorId="0">
      <text>
        <r>
          <rPr>
            <b/>
            <sz val="9"/>
            <rFont val="Tahoma"/>
            <family val="0"/>
          </rPr>
          <t>Susanna Minnhagen:</t>
        </r>
        <r>
          <rPr>
            <sz val="9"/>
            <rFont val="Tahoma"/>
            <family val="0"/>
          </rPr>
          <t xml:space="preserve">
Öppen mark</t>
        </r>
      </text>
    </comment>
    <comment ref="A12" authorId="0">
      <text>
        <r>
          <rPr>
            <b/>
            <sz val="9"/>
            <rFont val="Tahoma"/>
            <family val="2"/>
          </rPr>
          <t>Susanna Minnhagen:</t>
        </r>
        <r>
          <rPr>
            <sz val="9"/>
            <rFont val="Tahoma"/>
            <family val="2"/>
          </rPr>
          <t xml:space="preserve">
Totalt utsläpp till havet, dvs netto från alla källor tillsammans, från avrinningsområden i Kalmar kommun</t>
        </r>
      </text>
    </comment>
  </commentList>
</comments>
</file>

<file path=xl/sharedStrings.xml><?xml version="1.0" encoding="utf-8"?>
<sst xmlns="http://schemas.openxmlformats.org/spreadsheetml/2006/main" count="119" uniqueCount="91">
  <si>
    <t>EnskildaAvloppBruttoBel_N</t>
  </si>
  <si>
    <t>KarvBruttoBel_N</t>
  </si>
  <si>
    <t>IndustriBruttoBel_N</t>
  </si>
  <si>
    <t>EnskildaAvloppNettoBel_N</t>
  </si>
  <si>
    <t>KarvNettoBel_N</t>
  </si>
  <si>
    <t>IndustriNettoBel_N</t>
  </si>
  <si>
    <t>JordbrukBruttoBel_N</t>
  </si>
  <si>
    <t>JordbrukNettoBel_N</t>
  </si>
  <si>
    <t>JordbrukBruttoBakBel_N</t>
  </si>
  <si>
    <t>JordbrukNettoBakBel_N</t>
  </si>
  <si>
    <t>JordbrukBruttoAntBel_N</t>
  </si>
  <si>
    <t>JordbrukNettoAntBel_N</t>
  </si>
  <si>
    <t>SkogBruttoBel_N</t>
  </si>
  <si>
    <t>SkogNettoBel_N</t>
  </si>
  <si>
    <t>MyrBruttoBel_N</t>
  </si>
  <si>
    <t>MyrNettoBel_N</t>
  </si>
  <si>
    <t>FjällBruttoBel_N</t>
  </si>
  <si>
    <t>FjällNettoBel_N</t>
  </si>
  <si>
    <t>ÖppenBruttoBel_N</t>
  </si>
  <si>
    <t>ÖppenNettoBel_N</t>
  </si>
  <si>
    <t>VattenBruttoBel_N</t>
  </si>
  <si>
    <t>VattenNettoBel_N</t>
  </si>
  <si>
    <t>HyggeBruttoBel_N</t>
  </si>
  <si>
    <t>HyggeNettoBel_N</t>
  </si>
  <si>
    <t>HyggeBruttoBakBel_N</t>
  </si>
  <si>
    <t>HyggeNettoBakBel_N</t>
  </si>
  <si>
    <t>HyggeBruttoAntBel_N</t>
  </si>
  <si>
    <t>HyggeNettoAntBel_N</t>
  </si>
  <si>
    <t>DagvattenBruttoBel_N</t>
  </si>
  <si>
    <t>DagvattenNettoBel_N</t>
  </si>
  <si>
    <t>DagvattenBruttoBakBel_N</t>
  </si>
  <si>
    <t>DagvattenNettoBakBel_N</t>
  </si>
  <si>
    <t>DagvattenBruttoAntBel_N</t>
  </si>
  <si>
    <t>DagvattenNettoAntBel_N</t>
  </si>
  <si>
    <t>EnskildaAvloppBruttoBel_P</t>
  </si>
  <si>
    <t>KarvBruttoBel_P</t>
  </si>
  <si>
    <t>IndustriBruttoBel_P</t>
  </si>
  <si>
    <t>EnskildaAvloppNettoBel_P</t>
  </si>
  <si>
    <t>KarvNettoBel_P</t>
  </si>
  <si>
    <t>IndustriNettoBel_P</t>
  </si>
  <si>
    <t>JordbrukBruttoBel_P</t>
  </si>
  <si>
    <t>JordbrukNettoBel_P</t>
  </si>
  <si>
    <t>JordbrukBruttoBakBel_P</t>
  </si>
  <si>
    <t>JordbrukNettoBakBel_P</t>
  </si>
  <si>
    <t>JordbrukBruttoAntBel_P</t>
  </si>
  <si>
    <t>JordbrukNettoAntBel_P</t>
  </si>
  <si>
    <t>SkogBruttoBel_P</t>
  </si>
  <si>
    <t>SkogNettoBel_P</t>
  </si>
  <si>
    <t>MyrBruttoBel_P</t>
  </si>
  <si>
    <t>MyrNettoBel_P</t>
  </si>
  <si>
    <t>FjällBruttoBel_P</t>
  </si>
  <si>
    <t>FjällNettoBel_P</t>
  </si>
  <si>
    <t>ÖppenBruttoBel_P</t>
  </si>
  <si>
    <t>ÖppenNettoBel_P</t>
  </si>
  <si>
    <t>VattenBruttoBel_P</t>
  </si>
  <si>
    <t>VattenNettoBel_P</t>
  </si>
  <si>
    <t>HyggeBruttoBel_P</t>
  </si>
  <si>
    <t>HyggeNettoBel_P</t>
  </si>
  <si>
    <t>HyggeBruttoBakBel_P</t>
  </si>
  <si>
    <t>HyggeNettoBakBel_P</t>
  </si>
  <si>
    <t>HyggeBruttoAntBel_P</t>
  </si>
  <si>
    <t>HyggeNettoAntBel_P</t>
  </si>
  <si>
    <t>DagvattenBruttoBel_P</t>
  </si>
  <si>
    <t>DagvattenNettoBel_P</t>
  </si>
  <si>
    <t>DagvattenBruttoBakBel_P</t>
  </si>
  <si>
    <t>DagvattenNettoBakBel_P</t>
  </si>
  <si>
    <t>DagvattenBruttoAntBel_P</t>
  </si>
  <si>
    <t>DagvattenNettoAntBel_P</t>
  </si>
  <si>
    <t>HuvudaroID</t>
  </si>
  <si>
    <t>HuvudaroNamn</t>
  </si>
  <si>
    <t/>
  </si>
  <si>
    <t>Snärjebäcken</t>
  </si>
  <si>
    <t>Ljungbyån</t>
  </si>
  <si>
    <t>Hagbyån</t>
  </si>
  <si>
    <t>Totalt</t>
  </si>
  <si>
    <t>Öppen mark</t>
  </si>
  <si>
    <t>Deposition från luft</t>
  </si>
  <si>
    <t>Enhet: Kg utsläpp per år. Brutto: Utsläpp totalt. Netto: Det som når havet efter naturlig retention och annan rening uppströms</t>
  </si>
  <si>
    <t>Bakgrund: det som skogs- jordbruks- och andra marker läcker naturligt, dvs ej antropogent</t>
  </si>
  <si>
    <t>Summa:</t>
  </si>
  <si>
    <t>Reningsverk</t>
  </si>
  <si>
    <t>Industri</t>
  </si>
  <si>
    <t>Enskilda avlopp</t>
  </si>
  <si>
    <t>Jordbruk</t>
  </si>
  <si>
    <t>Skog</t>
  </si>
  <si>
    <t>Myr</t>
  </si>
  <si>
    <t>Vatten</t>
  </si>
  <si>
    <t xml:space="preserve">Hygge </t>
  </si>
  <si>
    <t>Dagvatten</t>
  </si>
  <si>
    <t xml:space="preserve">Källfördelning fosforutsläpp till havet från Kalmar kommun: </t>
  </si>
  <si>
    <t xml:space="preserve">Källfördelning kväveutsläpp till havet från Kalmar kommun: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</si>
</sst>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49" applyFont="1" applyFill="1" applyBorder="1" applyAlignment="1">
      <alignment horizontal="center"/>
      <protection/>
    </xf>
    <xf numFmtId="3" fontId="1" fillId="0" borderId="11" xfId="48" applyNumberFormat="1" applyFont="1" applyFill="1" applyBorder="1" applyAlignment="1">
      <alignment horizontal="right" wrapText="1"/>
      <protection/>
    </xf>
    <xf numFmtId="3" fontId="1" fillId="0" borderId="11" xfId="48" applyNumberFormat="1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48" applyNumberFormat="1" applyFill="1">
      <alignment/>
      <protection/>
    </xf>
    <xf numFmtId="0" fontId="0" fillId="34" borderId="0" xfId="0" applyFont="1" applyFill="1" applyAlignment="1">
      <alignment/>
    </xf>
    <xf numFmtId="3" fontId="0" fillId="34" borderId="11" xfId="48" applyNumberFormat="1" applyFont="1" applyFill="1" applyBorder="1" applyAlignment="1">
      <alignment horizontal="right" wrapText="1"/>
      <protection/>
    </xf>
    <xf numFmtId="3" fontId="0" fillId="34" borderId="11" xfId="48" applyNumberFormat="1" applyFont="1" applyFill="1" applyBorder="1" applyAlignment="1">
      <alignment wrapText="1"/>
      <protection/>
    </xf>
    <xf numFmtId="3" fontId="0" fillId="34" borderId="0" xfId="48" applyNumberFormat="1" applyFont="1" applyFill="1">
      <alignment/>
      <protection/>
    </xf>
    <xf numFmtId="0" fontId="0" fillId="0" borderId="0" xfId="0" applyFont="1" applyAlignment="1">
      <alignment/>
    </xf>
    <xf numFmtId="3" fontId="0" fillId="35" borderId="11" xfId="48" applyNumberFormat="1" applyFont="1" applyFill="1" applyBorder="1" applyAlignment="1">
      <alignment horizontal="right" wrapText="1"/>
      <protection/>
    </xf>
    <xf numFmtId="3" fontId="1" fillId="35" borderId="11" xfId="48" applyNumberFormat="1" applyFont="1" applyFill="1" applyBorder="1" applyAlignment="1">
      <alignment horizontal="right" wrapText="1"/>
      <protection/>
    </xf>
    <xf numFmtId="3" fontId="1" fillId="35" borderId="0" xfId="48" applyNumberFormat="1" applyFill="1">
      <alignment/>
      <protection/>
    </xf>
    <xf numFmtId="3" fontId="0" fillId="0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Huvudaro_N" xfId="48"/>
    <cellStyle name="Normal_Huvudaro_P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31"/>
          <c:w val="0.549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Huvudaro_N!$A$16:$A$25</c:f>
              <c:strCache/>
            </c:strRef>
          </c:cat>
          <c:val>
            <c:numRef>
              <c:f>Huvudaro_N!$B$16:$B$25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0645"/>
          <c:w val="0.2272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"/>
          <c:w val="0.6455"/>
          <c:h val="0.92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Huvudaro_P!$A$16:$A$25</c:f>
              <c:strCache/>
            </c:strRef>
          </c:cat>
          <c:val>
            <c:numRef>
              <c:f>Huvudaro_P!$B$16:$B$25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04825"/>
          <c:w val="0.278"/>
          <c:h val="0.8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152400</xdr:rowOff>
    </xdr:from>
    <xdr:to>
      <xdr:col>6</xdr:col>
      <xdr:colOff>704850</xdr:colOff>
      <xdr:row>31</xdr:row>
      <xdr:rowOff>142875</xdr:rowOff>
    </xdr:to>
    <xdr:graphicFrame>
      <xdr:nvGraphicFramePr>
        <xdr:cNvPr id="1" name="Diagram 1"/>
        <xdr:cNvGraphicFramePr/>
      </xdr:nvGraphicFramePr>
      <xdr:xfrm>
        <a:off x="1847850" y="2543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14</xdr:row>
      <xdr:rowOff>123825</xdr:rowOff>
    </xdr:from>
    <xdr:to>
      <xdr:col>6</xdr:col>
      <xdr:colOff>685800</xdr:colOff>
      <xdr:row>31</xdr:row>
      <xdr:rowOff>19050</xdr:rowOff>
    </xdr:to>
    <xdr:graphicFrame>
      <xdr:nvGraphicFramePr>
        <xdr:cNvPr id="1" name="Diagram 2"/>
        <xdr:cNvGraphicFramePr/>
      </xdr:nvGraphicFramePr>
      <xdr:xfrm>
        <a:off x="1914525" y="2390775"/>
        <a:ext cx="37528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14.7109375" style="0" customWidth="1"/>
    <col min="2" max="2" width="8.57421875" style="0" customWidth="1"/>
    <col min="3" max="3" width="10.28125" style="0" bestFit="1" customWidth="1"/>
    <col min="4" max="4" width="23.28125" style="0" customWidth="1"/>
    <col min="5" max="5" width="14.7109375" style="0" bestFit="1" customWidth="1"/>
    <col min="6" max="6" width="14.140625" style="0" bestFit="1" customWidth="1"/>
    <col min="7" max="7" width="17.28125" style="0" bestFit="1" customWidth="1"/>
    <col min="8" max="8" width="16.57421875" style="0" bestFit="1" customWidth="1"/>
    <col min="9" max="9" width="24.00390625" style="0" bestFit="1" customWidth="1"/>
    <col min="10" max="10" width="23.421875" style="0" bestFit="1" customWidth="1"/>
    <col min="11" max="11" width="18.28125" style="0" bestFit="1" customWidth="1"/>
    <col min="12" max="12" width="17.7109375" style="0" bestFit="1" customWidth="1"/>
    <col min="13" max="13" width="21.7109375" style="0" bestFit="1" customWidth="1"/>
    <col min="14" max="14" width="21.00390625" style="0" bestFit="1" customWidth="1"/>
    <col min="15" max="15" width="21.140625" style="0" bestFit="1" customWidth="1"/>
    <col min="16" max="16" width="20.57421875" style="0" bestFit="1" customWidth="1"/>
    <col min="17" max="17" width="15.421875" style="0" bestFit="1" customWidth="1"/>
    <col min="18" max="18" width="14.8515625" style="0" bestFit="1" customWidth="1"/>
    <col min="19" max="19" width="14.28125" style="0" bestFit="1" customWidth="1"/>
    <col min="20" max="20" width="13.7109375" style="0" bestFit="1" customWidth="1"/>
    <col min="21" max="21" width="14.57421875" style="0" bestFit="1" customWidth="1"/>
    <col min="22" max="22" width="14.00390625" style="0" bestFit="1" customWidth="1"/>
    <col min="23" max="23" width="16.57421875" style="0" bestFit="1" customWidth="1"/>
    <col min="24" max="24" width="16.00390625" style="0" bestFit="1" customWidth="1"/>
    <col min="25" max="25" width="16.57421875" style="0" bestFit="1" customWidth="1"/>
    <col min="26" max="26" width="16.00390625" style="0" bestFit="1" customWidth="1"/>
    <col min="27" max="27" width="16.421875" style="0" bestFit="1" customWidth="1"/>
    <col min="28" max="28" width="15.8515625" style="0" bestFit="1" customWidth="1"/>
    <col min="29" max="29" width="19.8515625" style="0" bestFit="1" customWidth="1"/>
    <col min="30" max="30" width="19.28125" style="0" bestFit="1" customWidth="1"/>
    <col min="31" max="31" width="19.421875" style="0" bestFit="1" customWidth="1"/>
    <col min="32" max="32" width="18.8515625" style="0" bestFit="1" customWidth="1"/>
    <col min="33" max="33" width="19.421875" style="0" bestFit="1" customWidth="1"/>
    <col min="34" max="34" width="18.8515625" style="0" bestFit="1" customWidth="1"/>
    <col min="35" max="35" width="22.851562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</cols>
  <sheetData>
    <row r="1" ht="12.75">
      <c r="B1" t="s">
        <v>77</v>
      </c>
    </row>
    <row r="2" spans="2:26" ht="12.75">
      <c r="B2" t="s">
        <v>78</v>
      </c>
      <c r="W2" t="s">
        <v>75</v>
      </c>
      <c r="Y2" t="s">
        <v>76</v>
      </c>
      <c r="Z2" t="s">
        <v>76</v>
      </c>
    </row>
    <row r="4" spans="2:38" ht="22.5" customHeight="1">
      <c r="B4" s="5" t="s">
        <v>74</v>
      </c>
      <c r="C4" s="1" t="s">
        <v>68</v>
      </c>
      <c r="D4" s="1" t="s">
        <v>69</v>
      </c>
      <c r="E4" s="1" t="s">
        <v>1</v>
      </c>
      <c r="F4" s="1" t="s">
        <v>4</v>
      </c>
      <c r="G4" s="1" t="s">
        <v>2</v>
      </c>
      <c r="H4" s="1" t="s">
        <v>5</v>
      </c>
      <c r="I4" s="1" t="s">
        <v>0</v>
      </c>
      <c r="J4" s="1" t="s">
        <v>3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</row>
    <row r="5" spans="2:38" s="7" customFormat="1" ht="12.75">
      <c r="B5" s="17">
        <f>F5+H5+J5+L5+R5+T5+X5+Z5+AB5+AH5</f>
        <v>27952</v>
      </c>
      <c r="C5" s="7">
        <v>75076</v>
      </c>
      <c r="D5" s="2" t="s">
        <v>70</v>
      </c>
      <c r="E5" s="3">
        <v>0</v>
      </c>
      <c r="F5" s="14">
        <v>0</v>
      </c>
      <c r="G5" s="2">
        <v>0</v>
      </c>
      <c r="H5" s="15">
        <v>0</v>
      </c>
      <c r="I5" s="2">
        <v>1031</v>
      </c>
      <c r="J5" s="15">
        <v>806</v>
      </c>
      <c r="K5" s="2">
        <v>24497</v>
      </c>
      <c r="L5" s="15">
        <v>19156</v>
      </c>
      <c r="M5" s="2">
        <v>6439</v>
      </c>
      <c r="N5" s="2">
        <v>5055</v>
      </c>
      <c r="O5" s="2">
        <v>18057</v>
      </c>
      <c r="P5" s="2">
        <v>14101</v>
      </c>
      <c r="Q5" s="2">
        <v>4743</v>
      </c>
      <c r="R5" s="15">
        <v>4743</v>
      </c>
      <c r="S5" s="2">
        <v>0</v>
      </c>
      <c r="T5" s="15">
        <v>0</v>
      </c>
      <c r="U5" s="2">
        <v>0</v>
      </c>
      <c r="V5" s="8">
        <v>0</v>
      </c>
      <c r="W5" s="2">
        <v>2619</v>
      </c>
      <c r="X5" s="15">
        <v>2619</v>
      </c>
      <c r="Y5" s="2">
        <v>0</v>
      </c>
      <c r="Z5" s="15">
        <v>0</v>
      </c>
      <c r="AA5" s="2">
        <v>628</v>
      </c>
      <c r="AB5" s="15">
        <v>628</v>
      </c>
      <c r="AC5" s="2">
        <v>174</v>
      </c>
      <c r="AD5" s="2">
        <v>174</v>
      </c>
      <c r="AE5" s="2">
        <v>455</v>
      </c>
      <c r="AF5" s="2">
        <v>455</v>
      </c>
      <c r="AG5" s="2">
        <v>0</v>
      </c>
      <c r="AH5" s="16">
        <v>0</v>
      </c>
      <c r="AI5" s="2">
        <v>53</v>
      </c>
      <c r="AJ5" s="2">
        <v>53</v>
      </c>
      <c r="AK5" s="2">
        <v>0</v>
      </c>
      <c r="AL5" s="2">
        <v>0</v>
      </c>
    </row>
    <row r="6" spans="2:38" s="7" customFormat="1" ht="12.75">
      <c r="B6" s="17">
        <f aca="true" t="shared" si="0" ref="B6:B11">F6+H6+J6+L6+R6+T6+X6+Z6+AB6+AH6</f>
        <v>46318.524000000005</v>
      </c>
      <c r="C6" s="7">
        <v>76000</v>
      </c>
      <c r="D6" s="2" t="s">
        <v>71</v>
      </c>
      <c r="E6" s="3">
        <v>4556</v>
      </c>
      <c r="F6" s="14">
        <v>4232.524</v>
      </c>
      <c r="G6" s="2">
        <v>0</v>
      </c>
      <c r="H6" s="15">
        <v>0</v>
      </c>
      <c r="I6" s="2">
        <v>895</v>
      </c>
      <c r="J6" s="15">
        <v>659</v>
      </c>
      <c r="K6" s="2">
        <v>25248</v>
      </c>
      <c r="L6" s="15">
        <v>18608</v>
      </c>
      <c r="M6" s="2">
        <v>6766</v>
      </c>
      <c r="N6" s="2">
        <v>5237</v>
      </c>
      <c r="O6" s="2">
        <v>18482</v>
      </c>
      <c r="P6" s="2">
        <v>13371</v>
      </c>
      <c r="Q6" s="2">
        <v>17648</v>
      </c>
      <c r="R6" s="15">
        <v>16395</v>
      </c>
      <c r="S6" s="2">
        <v>304</v>
      </c>
      <c r="T6" s="15">
        <v>282</v>
      </c>
      <c r="U6" s="2">
        <v>0</v>
      </c>
      <c r="V6" s="8">
        <v>0</v>
      </c>
      <c r="W6" s="2">
        <v>2790</v>
      </c>
      <c r="X6" s="15">
        <v>2591</v>
      </c>
      <c r="Y6" s="2">
        <v>783</v>
      </c>
      <c r="Z6" s="15">
        <v>728</v>
      </c>
      <c r="AA6" s="2">
        <v>2459</v>
      </c>
      <c r="AB6" s="15">
        <v>2284</v>
      </c>
      <c r="AC6" s="2">
        <v>657</v>
      </c>
      <c r="AD6" s="2">
        <v>639</v>
      </c>
      <c r="AE6" s="2">
        <v>1802</v>
      </c>
      <c r="AF6" s="2">
        <v>1645</v>
      </c>
      <c r="AG6" s="2">
        <v>580</v>
      </c>
      <c r="AH6" s="15">
        <v>539</v>
      </c>
      <c r="AI6" s="2">
        <v>380</v>
      </c>
      <c r="AJ6" s="2">
        <v>370</v>
      </c>
      <c r="AK6" s="2">
        <v>200</v>
      </c>
      <c r="AL6" s="2">
        <v>172</v>
      </c>
    </row>
    <row r="7" spans="2:38" s="7" customFormat="1" ht="12.75">
      <c r="B7" s="17">
        <f t="shared" si="0"/>
        <v>126437</v>
      </c>
      <c r="C7" s="7">
        <v>76077</v>
      </c>
      <c r="D7" s="2" t="s">
        <v>70</v>
      </c>
      <c r="E7" s="3">
        <v>0</v>
      </c>
      <c r="F7" s="14">
        <v>0</v>
      </c>
      <c r="G7" s="2">
        <v>88</v>
      </c>
      <c r="H7" s="15">
        <v>88</v>
      </c>
      <c r="I7" s="2">
        <v>2757</v>
      </c>
      <c r="J7" s="15">
        <v>2184</v>
      </c>
      <c r="K7" s="2">
        <v>115292</v>
      </c>
      <c r="L7" s="15">
        <v>91311</v>
      </c>
      <c r="M7" s="2">
        <v>27961</v>
      </c>
      <c r="N7" s="2">
        <v>22201</v>
      </c>
      <c r="O7" s="2">
        <v>87331</v>
      </c>
      <c r="P7" s="2">
        <v>69110</v>
      </c>
      <c r="Q7" s="2">
        <v>11639</v>
      </c>
      <c r="R7" s="15">
        <v>11639</v>
      </c>
      <c r="S7" s="2">
        <v>396</v>
      </c>
      <c r="T7" s="15">
        <v>396</v>
      </c>
      <c r="U7" s="2">
        <v>0</v>
      </c>
      <c r="V7" s="8">
        <v>0</v>
      </c>
      <c r="W7" s="2">
        <v>9195</v>
      </c>
      <c r="X7" s="15">
        <v>9195</v>
      </c>
      <c r="Y7" s="2">
        <v>42</v>
      </c>
      <c r="Z7" s="15">
        <v>42</v>
      </c>
      <c r="AA7" s="2">
        <v>2406</v>
      </c>
      <c r="AB7" s="15">
        <v>2406</v>
      </c>
      <c r="AC7" s="2">
        <v>595</v>
      </c>
      <c r="AD7" s="2">
        <v>595</v>
      </c>
      <c r="AE7" s="2">
        <v>1811</v>
      </c>
      <c r="AF7" s="2">
        <v>1811</v>
      </c>
      <c r="AG7" s="2">
        <v>9176</v>
      </c>
      <c r="AH7" s="15">
        <v>9176</v>
      </c>
      <c r="AI7" s="2">
        <v>6565</v>
      </c>
      <c r="AJ7" s="2">
        <v>6565</v>
      </c>
      <c r="AK7" s="2">
        <v>2698</v>
      </c>
      <c r="AL7" s="2">
        <v>2698</v>
      </c>
    </row>
    <row r="8" spans="2:38" s="9" customFormat="1" ht="12.75">
      <c r="B8" s="17">
        <f t="shared" si="0"/>
        <v>195415.314</v>
      </c>
      <c r="C8" s="9">
        <v>77000</v>
      </c>
      <c r="D8" s="10" t="s">
        <v>72</v>
      </c>
      <c r="E8" s="11">
        <v>23554</v>
      </c>
      <c r="F8" s="14">
        <v>23455.314</v>
      </c>
      <c r="G8" s="10">
        <v>0</v>
      </c>
      <c r="H8" s="14">
        <v>0</v>
      </c>
      <c r="I8" s="10">
        <v>4141</v>
      </c>
      <c r="J8" s="14">
        <v>3314</v>
      </c>
      <c r="K8" s="10">
        <v>111722</v>
      </c>
      <c r="L8" s="14">
        <v>89594</v>
      </c>
      <c r="M8" s="10">
        <v>35153</v>
      </c>
      <c r="N8" s="10">
        <v>28296</v>
      </c>
      <c r="O8" s="10">
        <v>76569</v>
      </c>
      <c r="P8" s="10">
        <v>61298</v>
      </c>
      <c r="Q8" s="10">
        <v>49917</v>
      </c>
      <c r="R8" s="14">
        <v>48844</v>
      </c>
      <c r="S8" s="10">
        <v>1938</v>
      </c>
      <c r="T8" s="14">
        <v>1840</v>
      </c>
      <c r="U8" s="10">
        <v>0</v>
      </c>
      <c r="V8" s="12">
        <v>0</v>
      </c>
      <c r="W8" s="10">
        <v>10653</v>
      </c>
      <c r="X8" s="14">
        <v>10593</v>
      </c>
      <c r="Y8" s="10">
        <v>2778</v>
      </c>
      <c r="Z8" s="14">
        <v>2651</v>
      </c>
      <c r="AA8" s="10">
        <v>9892</v>
      </c>
      <c r="AB8" s="14">
        <v>9684</v>
      </c>
      <c r="AC8" s="10">
        <v>2485</v>
      </c>
      <c r="AD8" s="10">
        <v>2464</v>
      </c>
      <c r="AE8" s="10">
        <v>7406</v>
      </c>
      <c r="AF8" s="10">
        <v>7220</v>
      </c>
      <c r="AG8" s="10">
        <v>5480</v>
      </c>
      <c r="AH8" s="14">
        <v>5440</v>
      </c>
      <c r="AI8" s="10">
        <v>2693</v>
      </c>
      <c r="AJ8" s="10">
        <v>2685</v>
      </c>
      <c r="AK8" s="10">
        <v>2907</v>
      </c>
      <c r="AL8" s="10">
        <v>2874</v>
      </c>
    </row>
    <row r="9" spans="2:38" s="7" customFormat="1" ht="12.75">
      <c r="B9" s="17">
        <f t="shared" si="0"/>
        <v>31421</v>
      </c>
      <c r="C9" s="7">
        <v>77078</v>
      </c>
      <c r="D9" s="2" t="s">
        <v>70</v>
      </c>
      <c r="E9" s="3">
        <v>0</v>
      </c>
      <c r="F9" s="14">
        <v>0</v>
      </c>
      <c r="G9" s="2">
        <v>0</v>
      </c>
      <c r="H9" s="15">
        <v>0</v>
      </c>
      <c r="I9" s="2">
        <v>348</v>
      </c>
      <c r="J9" s="15">
        <v>276</v>
      </c>
      <c r="K9" s="2">
        <v>36338</v>
      </c>
      <c r="L9" s="15">
        <v>28780</v>
      </c>
      <c r="M9" s="2">
        <v>6768</v>
      </c>
      <c r="N9" s="2">
        <v>5374</v>
      </c>
      <c r="O9" s="2">
        <v>29570</v>
      </c>
      <c r="P9" s="2">
        <v>23406</v>
      </c>
      <c r="Q9" s="2">
        <v>487</v>
      </c>
      <c r="R9" s="15">
        <v>487</v>
      </c>
      <c r="S9" s="2">
        <v>5</v>
      </c>
      <c r="T9" s="15">
        <v>5</v>
      </c>
      <c r="U9" s="2">
        <v>0</v>
      </c>
      <c r="V9" s="8">
        <v>0</v>
      </c>
      <c r="W9" s="2">
        <v>1132</v>
      </c>
      <c r="X9" s="15">
        <v>1132</v>
      </c>
      <c r="Y9" s="2">
        <v>0</v>
      </c>
      <c r="Z9" s="15">
        <v>0</v>
      </c>
      <c r="AA9" s="2">
        <v>80</v>
      </c>
      <c r="AB9" s="15">
        <v>80</v>
      </c>
      <c r="AC9" s="2">
        <v>20</v>
      </c>
      <c r="AD9" s="2">
        <v>20</v>
      </c>
      <c r="AE9" s="2">
        <v>60</v>
      </c>
      <c r="AF9" s="2">
        <v>60</v>
      </c>
      <c r="AG9" s="2">
        <v>661</v>
      </c>
      <c r="AH9" s="15">
        <v>661</v>
      </c>
      <c r="AI9" s="2">
        <v>456</v>
      </c>
      <c r="AJ9" s="2">
        <v>456</v>
      </c>
      <c r="AK9" s="2">
        <v>205</v>
      </c>
      <c r="AL9" s="2">
        <v>205</v>
      </c>
    </row>
    <row r="10" spans="2:38" s="7" customFormat="1" ht="12.75">
      <c r="B10" s="17">
        <f t="shared" si="0"/>
        <v>109507.1</v>
      </c>
      <c r="C10" s="7">
        <v>78000</v>
      </c>
      <c r="D10" s="2" t="s">
        <v>73</v>
      </c>
      <c r="E10" s="3">
        <v>3070</v>
      </c>
      <c r="F10" s="14">
        <v>2855.1</v>
      </c>
      <c r="G10" s="2">
        <v>0</v>
      </c>
      <c r="H10" s="15">
        <v>0</v>
      </c>
      <c r="I10" s="2">
        <v>2529</v>
      </c>
      <c r="J10" s="15">
        <v>1887</v>
      </c>
      <c r="K10" s="2">
        <v>74432</v>
      </c>
      <c r="L10" s="15">
        <v>55526</v>
      </c>
      <c r="M10" s="2">
        <v>19345</v>
      </c>
      <c r="N10" s="2">
        <v>15089</v>
      </c>
      <c r="O10" s="2">
        <v>55087</v>
      </c>
      <c r="P10" s="2">
        <v>40438</v>
      </c>
      <c r="Q10" s="2">
        <v>32531</v>
      </c>
      <c r="R10" s="15">
        <v>30254</v>
      </c>
      <c r="S10" s="2">
        <v>1108</v>
      </c>
      <c r="T10" s="15">
        <v>1030</v>
      </c>
      <c r="U10" s="2">
        <v>0</v>
      </c>
      <c r="V10" s="8">
        <v>0</v>
      </c>
      <c r="W10" s="2">
        <v>5882</v>
      </c>
      <c r="X10" s="15">
        <v>5470</v>
      </c>
      <c r="Y10" s="2">
        <v>6024</v>
      </c>
      <c r="Z10" s="15">
        <v>5602</v>
      </c>
      <c r="AA10" s="2">
        <v>6596</v>
      </c>
      <c r="AB10" s="15">
        <v>6134</v>
      </c>
      <c r="AC10" s="2">
        <v>1550</v>
      </c>
      <c r="AD10" s="2">
        <v>1502</v>
      </c>
      <c r="AE10" s="2">
        <v>5046</v>
      </c>
      <c r="AF10" s="2">
        <v>4632</v>
      </c>
      <c r="AG10" s="2">
        <v>805</v>
      </c>
      <c r="AH10" s="15">
        <v>749</v>
      </c>
      <c r="AI10" s="2">
        <v>596</v>
      </c>
      <c r="AJ10" s="2">
        <v>577</v>
      </c>
      <c r="AK10" s="2">
        <v>233</v>
      </c>
      <c r="AL10" s="2">
        <v>196</v>
      </c>
    </row>
    <row r="11" spans="2:38" s="7" customFormat="1" ht="12.75">
      <c r="B11" s="17">
        <f t="shared" si="0"/>
        <v>42629</v>
      </c>
      <c r="C11" s="7">
        <v>78079</v>
      </c>
      <c r="D11" s="2" t="s">
        <v>70</v>
      </c>
      <c r="E11" s="3">
        <v>1023</v>
      </c>
      <c r="F11" s="14">
        <v>1023</v>
      </c>
      <c r="G11" s="2">
        <v>0</v>
      </c>
      <c r="H11" s="15">
        <v>0</v>
      </c>
      <c r="I11" s="2">
        <v>1135</v>
      </c>
      <c r="J11" s="15">
        <v>899</v>
      </c>
      <c r="K11" s="2">
        <v>35456</v>
      </c>
      <c r="L11" s="15">
        <v>28081</v>
      </c>
      <c r="M11" s="2">
        <v>8357</v>
      </c>
      <c r="N11" s="2">
        <v>6635</v>
      </c>
      <c r="O11" s="2">
        <v>27099</v>
      </c>
      <c r="P11" s="2">
        <v>21446</v>
      </c>
      <c r="Q11" s="2">
        <v>7434</v>
      </c>
      <c r="R11" s="15">
        <v>7434</v>
      </c>
      <c r="S11" s="2">
        <v>270</v>
      </c>
      <c r="T11" s="15">
        <v>270</v>
      </c>
      <c r="U11" s="2">
        <v>0</v>
      </c>
      <c r="V11" s="8">
        <v>0</v>
      </c>
      <c r="W11" s="2">
        <v>2884</v>
      </c>
      <c r="X11" s="15">
        <v>2884</v>
      </c>
      <c r="Y11" s="2">
        <v>64</v>
      </c>
      <c r="Z11" s="15">
        <v>64</v>
      </c>
      <c r="AA11" s="2">
        <v>1500</v>
      </c>
      <c r="AB11" s="15">
        <v>1500</v>
      </c>
      <c r="AC11" s="2">
        <v>371</v>
      </c>
      <c r="AD11" s="2">
        <v>371</v>
      </c>
      <c r="AE11" s="2">
        <v>1129</v>
      </c>
      <c r="AF11" s="2">
        <v>1129</v>
      </c>
      <c r="AG11" s="2">
        <v>474</v>
      </c>
      <c r="AH11" s="15">
        <v>474</v>
      </c>
      <c r="AI11" s="2">
        <v>389</v>
      </c>
      <c r="AJ11" s="2">
        <v>389</v>
      </c>
      <c r="AK11" s="2">
        <v>85</v>
      </c>
      <c r="AL11" s="2">
        <v>85</v>
      </c>
    </row>
    <row r="12" spans="1:34" ht="12.75">
      <c r="A12" s="13" t="s">
        <v>79</v>
      </c>
      <c r="B12" s="6">
        <f>SUM(B5:B11)</f>
        <v>579679.938</v>
      </c>
      <c r="F12" s="6">
        <f>SUM(F5:F11)</f>
        <v>31565.938</v>
      </c>
      <c r="H12" s="6">
        <f>SUM(H5:H11)</f>
        <v>88</v>
      </c>
      <c r="J12" s="6">
        <f>SUM(J5:J11)</f>
        <v>10025</v>
      </c>
      <c r="L12" s="6">
        <f>SUM(L5:L11)</f>
        <v>331056</v>
      </c>
      <c r="R12" s="6">
        <f>SUM(R5:R11)</f>
        <v>119796</v>
      </c>
      <c r="T12" s="6">
        <f>SUM(T5:T11)</f>
        <v>3823</v>
      </c>
      <c r="X12" s="6">
        <f>SUM(X5:X11)</f>
        <v>34484</v>
      </c>
      <c r="Z12" s="6">
        <f>SUM(Z5:Z11)</f>
        <v>9087</v>
      </c>
      <c r="AB12" s="6">
        <f>SUM(AB5:AB11)</f>
        <v>22716</v>
      </c>
      <c r="AH12" s="6">
        <f>SUM(AH5:AH11)</f>
        <v>17039</v>
      </c>
    </row>
    <row r="14" ht="12.75">
      <c r="A14" s="13" t="s">
        <v>90</v>
      </c>
    </row>
    <row r="16" spans="1:2" ht="12.75">
      <c r="A16" s="13" t="s">
        <v>80</v>
      </c>
      <c r="B16" s="4">
        <f>F12</f>
        <v>31565.938</v>
      </c>
    </row>
    <row r="17" spans="1:2" ht="12.75">
      <c r="A17" s="13" t="s">
        <v>81</v>
      </c>
      <c r="B17" s="4">
        <f>H12</f>
        <v>88</v>
      </c>
    </row>
    <row r="18" spans="1:2" ht="12.75">
      <c r="A18" s="13" t="s">
        <v>82</v>
      </c>
      <c r="B18" s="4">
        <f>J12</f>
        <v>10025</v>
      </c>
    </row>
    <row r="19" spans="1:2" ht="12.75">
      <c r="A19" s="13" t="s">
        <v>83</v>
      </c>
      <c r="B19" s="4">
        <f>L12</f>
        <v>331056</v>
      </c>
    </row>
    <row r="20" spans="1:2" ht="12.75">
      <c r="A20" s="13" t="s">
        <v>84</v>
      </c>
      <c r="B20" s="4">
        <f>R12</f>
        <v>119796</v>
      </c>
    </row>
    <row r="21" spans="1:2" ht="12.75">
      <c r="A21" s="13" t="s">
        <v>85</v>
      </c>
      <c r="B21" s="4">
        <f>T12</f>
        <v>3823</v>
      </c>
    </row>
    <row r="22" spans="1:2" ht="12.75">
      <c r="A22" s="13" t="s">
        <v>75</v>
      </c>
      <c r="B22" s="4">
        <f>X12</f>
        <v>34484</v>
      </c>
    </row>
    <row r="23" spans="1:2" ht="12.75">
      <c r="A23" s="13" t="s">
        <v>86</v>
      </c>
      <c r="B23" s="4">
        <f>Z12</f>
        <v>9087</v>
      </c>
    </row>
    <row r="24" spans="1:2" ht="12.75">
      <c r="A24" s="13" t="s">
        <v>87</v>
      </c>
      <c r="B24" s="4">
        <f>AB12</f>
        <v>22716</v>
      </c>
    </row>
    <row r="25" spans="1:2" ht="12.75">
      <c r="A25" s="13" t="s">
        <v>88</v>
      </c>
      <c r="B25" s="4">
        <f>AH12</f>
        <v>17039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12.00390625" style="0" customWidth="1"/>
    <col min="2" max="2" width="8.57421875" style="0" customWidth="1"/>
    <col min="3" max="3" width="10.28125" style="0" bestFit="1" customWidth="1"/>
    <col min="4" max="4" width="15.00390625" style="0" customWidth="1"/>
    <col min="5" max="5" width="14.7109375" style="0" bestFit="1" customWidth="1"/>
    <col min="6" max="6" width="14.140625" style="0" bestFit="1" customWidth="1"/>
    <col min="7" max="7" width="17.28125" style="0" bestFit="1" customWidth="1"/>
    <col min="8" max="8" width="16.57421875" style="0" bestFit="1" customWidth="1"/>
    <col min="9" max="9" width="24.00390625" style="0" bestFit="1" customWidth="1"/>
    <col min="10" max="10" width="23.421875" style="0" bestFit="1" customWidth="1"/>
    <col min="11" max="11" width="18.28125" style="0" bestFit="1" customWidth="1"/>
    <col min="12" max="12" width="17.7109375" style="0" bestFit="1" customWidth="1"/>
    <col min="13" max="13" width="21.7109375" style="0" bestFit="1" customWidth="1"/>
    <col min="14" max="14" width="21.00390625" style="0" bestFit="1" customWidth="1"/>
    <col min="15" max="15" width="21.140625" style="0" bestFit="1" customWidth="1"/>
    <col min="16" max="16" width="20.57421875" style="0" bestFit="1" customWidth="1"/>
    <col min="17" max="17" width="15.421875" style="0" bestFit="1" customWidth="1"/>
    <col min="18" max="18" width="14.8515625" style="0" bestFit="1" customWidth="1"/>
    <col min="19" max="19" width="14.28125" style="0" bestFit="1" customWidth="1"/>
    <col min="20" max="20" width="13.7109375" style="0" bestFit="1" customWidth="1"/>
    <col min="21" max="21" width="14.57421875" style="0" bestFit="1" customWidth="1"/>
    <col min="22" max="22" width="14.00390625" style="0" bestFit="1" customWidth="1"/>
    <col min="23" max="23" width="16.57421875" style="0" bestFit="1" customWidth="1"/>
    <col min="24" max="24" width="16.00390625" style="0" bestFit="1" customWidth="1"/>
    <col min="25" max="25" width="16.57421875" style="0" bestFit="1" customWidth="1"/>
    <col min="26" max="26" width="16.00390625" style="0" bestFit="1" customWidth="1"/>
    <col min="27" max="27" width="16.421875" style="0" bestFit="1" customWidth="1"/>
    <col min="28" max="28" width="15.8515625" style="0" bestFit="1" customWidth="1"/>
    <col min="29" max="29" width="19.8515625" style="0" bestFit="1" customWidth="1"/>
    <col min="30" max="30" width="19.28125" style="0" bestFit="1" customWidth="1"/>
    <col min="31" max="31" width="19.421875" style="0" bestFit="1" customWidth="1"/>
    <col min="32" max="32" width="18.8515625" style="0" bestFit="1" customWidth="1"/>
    <col min="33" max="33" width="19.421875" style="0" bestFit="1" customWidth="1"/>
    <col min="34" max="34" width="18.8515625" style="0" bestFit="1" customWidth="1"/>
    <col min="35" max="35" width="22.851562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</cols>
  <sheetData>
    <row r="1" ht="12.75">
      <c r="B1" t="s">
        <v>77</v>
      </c>
    </row>
    <row r="2" ht="12.75">
      <c r="B2" t="s">
        <v>78</v>
      </c>
    </row>
    <row r="3" ht="12.75">
      <c r="P3" s="4"/>
    </row>
    <row r="4" spans="2:38" ht="12.75">
      <c r="B4" s="5" t="s">
        <v>74</v>
      </c>
      <c r="C4" s="1" t="s">
        <v>68</v>
      </c>
      <c r="D4" s="1" t="s">
        <v>69</v>
      </c>
      <c r="E4" s="1" t="s">
        <v>35</v>
      </c>
      <c r="F4" s="1" t="s">
        <v>38</v>
      </c>
      <c r="G4" s="1" t="s">
        <v>36</v>
      </c>
      <c r="H4" s="1" t="s">
        <v>39</v>
      </c>
      <c r="I4" s="1" t="s">
        <v>34</v>
      </c>
      <c r="J4" s="1" t="s">
        <v>37</v>
      </c>
      <c r="K4" s="1" t="s">
        <v>40</v>
      </c>
      <c r="L4" s="1" t="s">
        <v>41</v>
      </c>
      <c r="M4" s="1" t="s">
        <v>42</v>
      </c>
      <c r="N4" s="1" t="s">
        <v>43</v>
      </c>
      <c r="O4" s="1" t="s">
        <v>44</v>
      </c>
      <c r="P4" s="1" t="s">
        <v>45</v>
      </c>
      <c r="Q4" s="1" t="s">
        <v>46</v>
      </c>
      <c r="R4" s="1" t="s">
        <v>47</v>
      </c>
      <c r="S4" s="1" t="s">
        <v>48</v>
      </c>
      <c r="T4" s="1" t="s">
        <v>49</v>
      </c>
      <c r="U4" s="1" t="s">
        <v>50</v>
      </c>
      <c r="V4" s="1" t="s">
        <v>51</v>
      </c>
      <c r="W4" s="1" t="s">
        <v>52</v>
      </c>
      <c r="X4" s="1" t="s">
        <v>53</v>
      </c>
      <c r="Y4" s="1" t="s">
        <v>54</v>
      </c>
      <c r="Z4" s="1" t="s">
        <v>55</v>
      </c>
      <c r="AA4" s="1" t="s">
        <v>56</v>
      </c>
      <c r="AB4" s="1" t="s">
        <v>57</v>
      </c>
      <c r="AC4" s="1" t="s">
        <v>58</v>
      </c>
      <c r="AD4" s="1" t="s">
        <v>59</v>
      </c>
      <c r="AE4" s="1" t="s">
        <v>60</v>
      </c>
      <c r="AF4" s="1" t="s">
        <v>61</v>
      </c>
      <c r="AG4" s="1" t="s">
        <v>62</v>
      </c>
      <c r="AH4" s="1" t="s">
        <v>63</v>
      </c>
      <c r="AI4" s="1" t="s">
        <v>64</v>
      </c>
      <c r="AJ4" s="1" t="s">
        <v>65</v>
      </c>
      <c r="AK4" s="1" t="s">
        <v>66</v>
      </c>
      <c r="AL4" s="1" t="s">
        <v>67</v>
      </c>
    </row>
    <row r="5" spans="2:39" s="7" customFormat="1" ht="12.75">
      <c r="B5" s="17">
        <f>F5+H5+J5+L5+R5+T5+X5+Z5+AB5+AH5</f>
        <v>437</v>
      </c>
      <c r="C5" s="7">
        <v>75076</v>
      </c>
      <c r="D5" s="2" t="s">
        <v>70</v>
      </c>
      <c r="E5" s="3">
        <v>0</v>
      </c>
      <c r="F5" s="14">
        <v>0</v>
      </c>
      <c r="G5" s="2">
        <v>0</v>
      </c>
      <c r="H5" s="15">
        <v>0</v>
      </c>
      <c r="I5" s="2">
        <v>133</v>
      </c>
      <c r="J5" s="15">
        <v>133</v>
      </c>
      <c r="K5" s="2">
        <v>134</v>
      </c>
      <c r="L5" s="15">
        <v>133</v>
      </c>
      <c r="M5" s="2">
        <v>86</v>
      </c>
      <c r="N5" s="2">
        <v>86</v>
      </c>
      <c r="O5" s="2">
        <v>47</v>
      </c>
      <c r="P5" s="2">
        <v>47</v>
      </c>
      <c r="Q5" s="2">
        <v>81</v>
      </c>
      <c r="R5" s="15">
        <v>80</v>
      </c>
      <c r="S5" s="2">
        <v>0</v>
      </c>
      <c r="T5" s="15">
        <v>0</v>
      </c>
      <c r="U5" s="2">
        <v>0</v>
      </c>
      <c r="V5" s="8">
        <v>0</v>
      </c>
      <c r="W5" s="2">
        <v>86</v>
      </c>
      <c r="X5" s="15">
        <v>86</v>
      </c>
      <c r="Y5" s="2">
        <v>0</v>
      </c>
      <c r="Z5" s="15">
        <v>0</v>
      </c>
      <c r="AA5" s="2">
        <v>5</v>
      </c>
      <c r="AB5" s="15">
        <v>5</v>
      </c>
      <c r="AC5" s="2">
        <v>3</v>
      </c>
      <c r="AD5" s="2">
        <v>3</v>
      </c>
      <c r="AE5" s="2">
        <v>2</v>
      </c>
      <c r="AF5" s="2">
        <v>2</v>
      </c>
      <c r="AG5" s="2">
        <v>0</v>
      </c>
      <c r="AH5" s="16">
        <v>0</v>
      </c>
      <c r="AI5" s="2">
        <v>2</v>
      </c>
      <c r="AJ5" s="2">
        <v>2</v>
      </c>
      <c r="AK5" s="2">
        <v>0</v>
      </c>
      <c r="AL5" s="2">
        <v>0</v>
      </c>
      <c r="AM5" s="2"/>
    </row>
    <row r="6" spans="2:39" s="7" customFormat="1" ht="12.75">
      <c r="B6" s="17">
        <f aca="true" t="shared" si="0" ref="B6:B11">F6+H6+J6+L6+R6+T6+X6+Z6+AB6+AH6</f>
        <v>823.048</v>
      </c>
      <c r="C6" s="7">
        <v>76000</v>
      </c>
      <c r="D6" s="2" t="s">
        <v>71</v>
      </c>
      <c r="E6" s="3">
        <v>56</v>
      </c>
      <c r="F6" s="14">
        <v>55.048</v>
      </c>
      <c r="G6" s="2">
        <v>0</v>
      </c>
      <c r="H6" s="15">
        <v>0</v>
      </c>
      <c r="I6" s="2">
        <v>104</v>
      </c>
      <c r="J6" s="15">
        <v>102</v>
      </c>
      <c r="K6" s="2">
        <v>169</v>
      </c>
      <c r="L6" s="15">
        <v>166</v>
      </c>
      <c r="M6" s="2">
        <v>93</v>
      </c>
      <c r="N6" s="2">
        <v>91</v>
      </c>
      <c r="O6" s="2">
        <v>75</v>
      </c>
      <c r="P6" s="2">
        <v>74</v>
      </c>
      <c r="Q6" s="2">
        <v>301</v>
      </c>
      <c r="R6" s="15">
        <v>295</v>
      </c>
      <c r="S6" s="2">
        <v>3</v>
      </c>
      <c r="T6" s="15">
        <v>3</v>
      </c>
      <c r="U6" s="2">
        <v>0</v>
      </c>
      <c r="V6" s="8">
        <v>0</v>
      </c>
      <c r="W6" s="2">
        <v>125</v>
      </c>
      <c r="X6" s="15">
        <v>122</v>
      </c>
      <c r="Y6" s="2">
        <v>5</v>
      </c>
      <c r="Z6" s="15">
        <v>5</v>
      </c>
      <c r="AA6" s="2">
        <v>18</v>
      </c>
      <c r="AB6" s="15">
        <v>18</v>
      </c>
      <c r="AC6" s="2">
        <v>11</v>
      </c>
      <c r="AD6" s="2">
        <v>11</v>
      </c>
      <c r="AE6" s="2">
        <v>7</v>
      </c>
      <c r="AF6" s="2">
        <v>7</v>
      </c>
      <c r="AG6" s="2">
        <v>58</v>
      </c>
      <c r="AH6" s="15">
        <v>57</v>
      </c>
      <c r="AI6" s="2">
        <v>17</v>
      </c>
      <c r="AJ6" s="2">
        <v>17</v>
      </c>
      <c r="AK6" s="2">
        <v>41</v>
      </c>
      <c r="AL6" s="2">
        <v>40</v>
      </c>
      <c r="AM6" s="2"/>
    </row>
    <row r="7" spans="2:39" s="7" customFormat="1" ht="12.75">
      <c r="B7" s="17">
        <f t="shared" si="0"/>
        <v>3381</v>
      </c>
      <c r="C7" s="7">
        <v>76077</v>
      </c>
      <c r="D7" s="2" t="s">
        <v>70</v>
      </c>
      <c r="E7" s="3">
        <v>0</v>
      </c>
      <c r="F7" s="14">
        <v>0</v>
      </c>
      <c r="G7" s="2">
        <v>0</v>
      </c>
      <c r="H7" s="15">
        <v>0</v>
      </c>
      <c r="I7" s="2">
        <v>350</v>
      </c>
      <c r="J7" s="15">
        <v>350</v>
      </c>
      <c r="K7" s="2">
        <v>1379</v>
      </c>
      <c r="L7" s="15">
        <v>1378</v>
      </c>
      <c r="M7" s="2">
        <v>612</v>
      </c>
      <c r="N7" s="2">
        <v>611</v>
      </c>
      <c r="O7" s="2">
        <v>767</v>
      </c>
      <c r="P7" s="2">
        <v>767</v>
      </c>
      <c r="Q7" s="2">
        <v>199</v>
      </c>
      <c r="R7" s="15">
        <v>199</v>
      </c>
      <c r="S7" s="2">
        <v>4</v>
      </c>
      <c r="T7" s="15">
        <v>4</v>
      </c>
      <c r="U7" s="2">
        <v>0</v>
      </c>
      <c r="V7" s="8">
        <v>0</v>
      </c>
      <c r="W7" s="2">
        <v>306</v>
      </c>
      <c r="X7" s="15">
        <v>306</v>
      </c>
      <c r="Y7" s="2">
        <v>0</v>
      </c>
      <c r="Z7" s="15">
        <v>0</v>
      </c>
      <c r="AA7" s="2">
        <v>17</v>
      </c>
      <c r="AB7" s="15">
        <v>16</v>
      </c>
      <c r="AC7" s="2">
        <v>10</v>
      </c>
      <c r="AD7" s="2">
        <v>10</v>
      </c>
      <c r="AE7" s="2">
        <v>6</v>
      </c>
      <c r="AF7" s="2">
        <v>6</v>
      </c>
      <c r="AG7" s="2">
        <v>1129</v>
      </c>
      <c r="AH7" s="15">
        <v>1128</v>
      </c>
      <c r="AI7" s="2">
        <v>214</v>
      </c>
      <c r="AJ7" s="2">
        <v>214</v>
      </c>
      <c r="AK7" s="2">
        <v>918</v>
      </c>
      <c r="AL7" s="2">
        <v>917</v>
      </c>
      <c r="AM7" s="2"/>
    </row>
    <row r="8" spans="2:39" s="9" customFormat="1" ht="12.75">
      <c r="B8" s="17">
        <f t="shared" si="0"/>
        <v>4191.022</v>
      </c>
      <c r="C8" s="9">
        <v>77000</v>
      </c>
      <c r="D8" s="10" t="s">
        <v>72</v>
      </c>
      <c r="E8" s="11">
        <v>918</v>
      </c>
      <c r="F8" s="14">
        <v>853.022</v>
      </c>
      <c r="G8" s="10">
        <v>0</v>
      </c>
      <c r="H8" s="14">
        <v>0</v>
      </c>
      <c r="I8" s="10">
        <v>450</v>
      </c>
      <c r="J8" s="14">
        <v>439</v>
      </c>
      <c r="K8" s="10">
        <v>884</v>
      </c>
      <c r="L8" s="14">
        <v>850</v>
      </c>
      <c r="M8" s="10">
        <v>489</v>
      </c>
      <c r="N8" s="10">
        <v>475</v>
      </c>
      <c r="O8" s="10">
        <v>395</v>
      </c>
      <c r="P8" s="10">
        <v>375</v>
      </c>
      <c r="Q8" s="10">
        <v>852</v>
      </c>
      <c r="R8" s="14">
        <v>767</v>
      </c>
      <c r="S8" s="10">
        <v>17</v>
      </c>
      <c r="T8" s="14">
        <v>13</v>
      </c>
      <c r="U8" s="10">
        <v>0</v>
      </c>
      <c r="V8" s="12">
        <v>0</v>
      </c>
      <c r="W8" s="10">
        <v>587</v>
      </c>
      <c r="X8" s="14">
        <v>556</v>
      </c>
      <c r="Y8" s="10">
        <v>17</v>
      </c>
      <c r="Z8" s="14">
        <v>13</v>
      </c>
      <c r="AA8" s="10">
        <v>69</v>
      </c>
      <c r="AB8" s="14">
        <v>62</v>
      </c>
      <c r="AC8" s="10">
        <v>42</v>
      </c>
      <c r="AD8" s="10">
        <v>39</v>
      </c>
      <c r="AE8" s="10">
        <v>27</v>
      </c>
      <c r="AF8" s="10">
        <v>23</v>
      </c>
      <c r="AG8" s="10">
        <v>659</v>
      </c>
      <c r="AH8" s="14">
        <v>638</v>
      </c>
      <c r="AI8" s="10">
        <v>196</v>
      </c>
      <c r="AJ8" s="10">
        <v>186</v>
      </c>
      <c r="AK8" s="10">
        <v>469</v>
      </c>
      <c r="AL8" s="10">
        <v>457</v>
      </c>
      <c r="AM8" s="10"/>
    </row>
    <row r="9" spans="2:39" s="7" customFormat="1" ht="12.75">
      <c r="B9" s="17">
        <f t="shared" si="0"/>
        <v>311</v>
      </c>
      <c r="C9" s="7">
        <v>77078</v>
      </c>
      <c r="D9" s="2" t="s">
        <v>70</v>
      </c>
      <c r="E9" s="3">
        <v>0</v>
      </c>
      <c r="F9" s="14">
        <v>0</v>
      </c>
      <c r="G9" s="2">
        <v>0</v>
      </c>
      <c r="H9" s="15">
        <v>0</v>
      </c>
      <c r="I9" s="2">
        <v>45</v>
      </c>
      <c r="J9" s="15">
        <v>45</v>
      </c>
      <c r="K9" s="2">
        <v>152</v>
      </c>
      <c r="L9" s="15">
        <v>152</v>
      </c>
      <c r="M9" s="2">
        <v>91</v>
      </c>
      <c r="N9" s="2">
        <v>91</v>
      </c>
      <c r="O9" s="2">
        <v>62</v>
      </c>
      <c r="P9" s="2">
        <v>62</v>
      </c>
      <c r="Q9" s="2">
        <v>8</v>
      </c>
      <c r="R9" s="15">
        <v>8</v>
      </c>
      <c r="S9" s="2">
        <v>0</v>
      </c>
      <c r="T9" s="15">
        <v>0</v>
      </c>
      <c r="U9" s="2">
        <v>0</v>
      </c>
      <c r="V9" s="8">
        <v>0</v>
      </c>
      <c r="W9" s="2">
        <v>37</v>
      </c>
      <c r="X9" s="15">
        <v>37</v>
      </c>
      <c r="Y9" s="2">
        <v>0</v>
      </c>
      <c r="Z9" s="15">
        <v>0</v>
      </c>
      <c r="AA9" s="2">
        <v>1</v>
      </c>
      <c r="AB9" s="15">
        <v>1</v>
      </c>
      <c r="AC9" s="2">
        <v>0</v>
      </c>
      <c r="AD9" s="2">
        <v>0</v>
      </c>
      <c r="AE9" s="2">
        <v>0</v>
      </c>
      <c r="AF9" s="2">
        <v>0</v>
      </c>
      <c r="AG9" s="2">
        <v>68</v>
      </c>
      <c r="AH9" s="15">
        <v>68</v>
      </c>
      <c r="AI9" s="2">
        <v>15</v>
      </c>
      <c r="AJ9" s="2">
        <v>15</v>
      </c>
      <c r="AK9" s="2">
        <v>53</v>
      </c>
      <c r="AL9" s="2">
        <v>53</v>
      </c>
      <c r="AM9" s="2"/>
    </row>
    <row r="10" spans="2:39" s="7" customFormat="1" ht="12.75">
      <c r="B10" s="17">
        <f t="shared" si="0"/>
        <v>1842.52</v>
      </c>
      <c r="C10" s="7">
        <v>78000</v>
      </c>
      <c r="D10" s="2" t="s">
        <v>73</v>
      </c>
      <c r="E10" s="3">
        <v>40</v>
      </c>
      <c r="F10" s="14">
        <v>37.52</v>
      </c>
      <c r="G10" s="2">
        <v>0</v>
      </c>
      <c r="H10" s="15">
        <v>0</v>
      </c>
      <c r="I10" s="2">
        <v>299</v>
      </c>
      <c r="J10" s="15">
        <v>281</v>
      </c>
      <c r="K10" s="2">
        <v>500</v>
      </c>
      <c r="L10" s="15">
        <v>469</v>
      </c>
      <c r="M10" s="2">
        <v>268</v>
      </c>
      <c r="N10" s="2">
        <v>256</v>
      </c>
      <c r="O10" s="2">
        <v>232</v>
      </c>
      <c r="P10" s="2">
        <v>213</v>
      </c>
      <c r="Q10" s="2">
        <v>560</v>
      </c>
      <c r="R10" s="15">
        <v>526</v>
      </c>
      <c r="S10" s="2">
        <v>10</v>
      </c>
      <c r="T10" s="15">
        <v>9</v>
      </c>
      <c r="U10" s="2">
        <v>0</v>
      </c>
      <c r="V10" s="8">
        <v>0</v>
      </c>
      <c r="W10" s="2">
        <v>398</v>
      </c>
      <c r="X10" s="15">
        <v>374</v>
      </c>
      <c r="Y10" s="2">
        <v>34</v>
      </c>
      <c r="Z10" s="15">
        <v>32</v>
      </c>
      <c r="AA10" s="2">
        <v>43</v>
      </c>
      <c r="AB10" s="15">
        <v>41</v>
      </c>
      <c r="AC10" s="2">
        <v>27</v>
      </c>
      <c r="AD10" s="2">
        <v>25</v>
      </c>
      <c r="AE10" s="2">
        <v>17</v>
      </c>
      <c r="AF10" s="2">
        <v>15</v>
      </c>
      <c r="AG10" s="2">
        <v>78</v>
      </c>
      <c r="AH10" s="15">
        <v>73</v>
      </c>
      <c r="AI10" s="2">
        <v>29</v>
      </c>
      <c r="AJ10" s="2">
        <v>28</v>
      </c>
      <c r="AK10" s="2">
        <v>49</v>
      </c>
      <c r="AL10" s="2">
        <v>46</v>
      </c>
      <c r="AM10" s="2"/>
    </row>
    <row r="11" spans="2:39" s="7" customFormat="1" ht="12.75">
      <c r="B11" s="17">
        <f t="shared" si="0"/>
        <v>659</v>
      </c>
      <c r="C11" s="7">
        <v>78079</v>
      </c>
      <c r="D11" s="2" t="s">
        <v>70</v>
      </c>
      <c r="E11" s="3">
        <v>13</v>
      </c>
      <c r="F11" s="14">
        <v>13</v>
      </c>
      <c r="G11" s="2">
        <v>0</v>
      </c>
      <c r="H11" s="15">
        <v>0</v>
      </c>
      <c r="I11" s="2">
        <v>148</v>
      </c>
      <c r="J11" s="15">
        <v>148</v>
      </c>
      <c r="K11" s="2">
        <v>186</v>
      </c>
      <c r="L11" s="15">
        <v>186</v>
      </c>
      <c r="M11" s="2">
        <v>113</v>
      </c>
      <c r="N11" s="2">
        <v>113</v>
      </c>
      <c r="O11" s="2">
        <v>74</v>
      </c>
      <c r="P11" s="2">
        <v>74</v>
      </c>
      <c r="Q11" s="2">
        <v>127</v>
      </c>
      <c r="R11" s="15">
        <v>127</v>
      </c>
      <c r="S11" s="2">
        <v>2</v>
      </c>
      <c r="T11" s="15">
        <v>2</v>
      </c>
      <c r="U11" s="2">
        <v>0</v>
      </c>
      <c r="V11" s="8">
        <v>0</v>
      </c>
      <c r="W11" s="2">
        <v>118</v>
      </c>
      <c r="X11" s="15">
        <v>118</v>
      </c>
      <c r="Y11" s="2">
        <v>0</v>
      </c>
      <c r="Z11" s="15">
        <v>0</v>
      </c>
      <c r="AA11" s="2">
        <v>10</v>
      </c>
      <c r="AB11" s="15">
        <v>10</v>
      </c>
      <c r="AC11" s="2">
        <v>6</v>
      </c>
      <c r="AD11" s="2">
        <v>6</v>
      </c>
      <c r="AE11" s="2">
        <v>4</v>
      </c>
      <c r="AF11" s="2">
        <v>4</v>
      </c>
      <c r="AG11" s="2">
        <v>55</v>
      </c>
      <c r="AH11" s="15">
        <v>55</v>
      </c>
      <c r="AI11" s="2">
        <v>14</v>
      </c>
      <c r="AJ11" s="2">
        <v>14</v>
      </c>
      <c r="AK11" s="2">
        <v>41</v>
      </c>
      <c r="AL11" s="2">
        <v>41</v>
      </c>
      <c r="AM11" s="2"/>
    </row>
    <row r="12" spans="1:34" ht="12.75">
      <c r="A12" s="13" t="s">
        <v>79</v>
      </c>
      <c r="B12" s="6">
        <f>SUM(B5:B11)</f>
        <v>11644.59</v>
      </c>
      <c r="F12" s="6">
        <f>SUM(F5:F11)</f>
        <v>958.59</v>
      </c>
      <c r="H12" s="6">
        <f>SUM(H5:H11)</f>
        <v>0</v>
      </c>
      <c r="J12" s="6">
        <f>SUM(J5:J11)</f>
        <v>1498</v>
      </c>
      <c r="L12" s="6">
        <f>SUM(L5:L11)</f>
        <v>3334</v>
      </c>
      <c r="R12" s="6">
        <f>SUM(R5:R11)</f>
        <v>2002</v>
      </c>
      <c r="T12" s="6">
        <f>SUM(T5:T11)</f>
        <v>31</v>
      </c>
      <c r="X12" s="6">
        <f>SUM(X5:X11)</f>
        <v>1599</v>
      </c>
      <c r="Z12" s="6">
        <f>SUM(Z5:Z11)</f>
        <v>50</v>
      </c>
      <c r="AB12" s="6">
        <f>SUM(AB5:AB11)</f>
        <v>153</v>
      </c>
      <c r="AH12" s="6">
        <f>SUM(AH5:AH11)</f>
        <v>2019</v>
      </c>
    </row>
    <row r="14" ht="12.75">
      <c r="A14" s="13" t="s">
        <v>89</v>
      </c>
    </row>
    <row r="16" spans="1:2" ht="12.75">
      <c r="A16" s="13" t="s">
        <v>80</v>
      </c>
      <c r="B16" s="4">
        <f>F12</f>
        <v>958.59</v>
      </c>
    </row>
    <row r="17" spans="1:2" ht="12.75">
      <c r="A17" s="13" t="s">
        <v>81</v>
      </c>
      <c r="B17" s="4">
        <f>H12</f>
        <v>0</v>
      </c>
    </row>
    <row r="18" spans="1:2" ht="12.75">
      <c r="A18" s="13" t="s">
        <v>82</v>
      </c>
      <c r="B18" s="4">
        <f>J12</f>
        <v>1498</v>
      </c>
    </row>
    <row r="19" spans="1:2" ht="12.75">
      <c r="A19" s="13" t="s">
        <v>83</v>
      </c>
      <c r="B19" s="4">
        <f>L12</f>
        <v>3334</v>
      </c>
    </row>
    <row r="20" spans="1:2" ht="12.75">
      <c r="A20" s="13" t="s">
        <v>84</v>
      </c>
      <c r="B20" s="4">
        <f>R12</f>
        <v>2002</v>
      </c>
    </row>
    <row r="21" spans="1:2" ht="12.75">
      <c r="A21" s="13" t="s">
        <v>85</v>
      </c>
      <c r="B21" s="4">
        <f>T12</f>
        <v>31</v>
      </c>
    </row>
    <row r="22" spans="1:2" ht="12.75">
      <c r="A22" s="13" t="s">
        <v>75</v>
      </c>
      <c r="B22" s="4">
        <f>X12</f>
        <v>1599</v>
      </c>
    </row>
    <row r="23" spans="1:2" ht="12.75">
      <c r="A23" s="13" t="s">
        <v>86</v>
      </c>
      <c r="B23" s="4">
        <f>Z12</f>
        <v>50</v>
      </c>
    </row>
    <row r="24" spans="1:2" ht="12.75">
      <c r="A24" s="13" t="s">
        <v>87</v>
      </c>
      <c r="B24" s="4">
        <f>AB12</f>
        <v>153</v>
      </c>
    </row>
    <row r="25" spans="1:2" ht="12.75">
      <c r="A25" s="13" t="s">
        <v>88</v>
      </c>
      <c r="B25" s="4">
        <f>AH12</f>
        <v>2019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Minnhagen</dc:creator>
  <cp:keywords/>
  <dc:description/>
  <cp:lastModifiedBy>User</cp:lastModifiedBy>
  <dcterms:created xsi:type="dcterms:W3CDTF">1996-10-14T23:33:28Z</dcterms:created>
  <dcterms:modified xsi:type="dcterms:W3CDTF">2016-05-25T10:53:52Z</dcterms:modified>
  <cp:category/>
  <cp:version/>
  <cp:contentType/>
  <cp:contentStatus/>
</cp:coreProperties>
</file>